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CHE PUBLIC\2019 - MARCHES PUBLICS\04-2019 batiments et équipement sportifs\DCE\A diffuser\"/>
    </mc:Choice>
  </mc:AlternateContent>
  <bookViews>
    <workbookView xWindow="0" yWindow="0" windowWidth="28800" windowHeight="12330" activeTab="1"/>
  </bookViews>
  <sheets>
    <sheet name="Synthèse" sheetId="4" r:id="rId1"/>
    <sheet name="Chaudière" sheetId="5" r:id="rId2"/>
    <sheet name="Chauffage Aerothermes" sheetId="2" r:id="rId3"/>
    <sheet name="EC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6" l="1"/>
  <c r="D24" i="6"/>
  <c r="D25" i="6"/>
  <c r="D29" i="6"/>
  <c r="D20" i="6"/>
  <c r="D71" i="5"/>
  <c r="D83" i="5"/>
  <c r="D88" i="5"/>
  <c r="D102" i="5"/>
  <c r="D108" i="5"/>
  <c r="D120" i="5"/>
  <c r="D126" i="5"/>
  <c r="D129" i="5"/>
  <c r="D135" i="5"/>
  <c r="D148" i="5"/>
  <c r="D157" i="5"/>
  <c r="D57" i="5"/>
  <c r="D53" i="5"/>
  <c r="D15" i="5"/>
  <c r="D23" i="5"/>
  <c r="D35" i="5"/>
  <c r="D38" i="5"/>
  <c r="D47" i="5"/>
  <c r="D11" i="5"/>
  <c r="D31" i="6" l="1"/>
  <c r="C5" i="4"/>
  <c r="D32" i="6"/>
  <c r="D33" i="6" s="1"/>
  <c r="D159" i="5"/>
  <c r="C3" i="4" s="1"/>
  <c r="D15" i="2"/>
  <c r="D27" i="2"/>
  <c r="D22" i="2"/>
  <c r="D23" i="2"/>
  <c r="D21" i="2"/>
  <c r="D16" i="2"/>
  <c r="D17" i="2"/>
  <c r="D18" i="2"/>
  <c r="D12" i="2"/>
  <c r="D30" i="2" l="1"/>
  <c r="C4" i="4" s="1"/>
  <c r="C7" i="4" s="1"/>
  <c r="C8" i="4" s="1"/>
  <c r="C9" i="4" s="1"/>
  <c r="D160" i="5"/>
  <c r="D161" i="5" s="1"/>
  <c r="D31" i="2" l="1"/>
  <c r="D32" i="2" s="1"/>
</calcChain>
</file>

<file path=xl/sharedStrings.xml><?xml version="1.0" encoding="utf-8"?>
<sst xmlns="http://schemas.openxmlformats.org/spreadsheetml/2006/main" count="195" uniqueCount="169">
  <si>
    <t>Désignation</t>
  </si>
  <si>
    <t>RESEAUX ET COFFRETS</t>
  </si>
  <si>
    <t>DEPOSE</t>
  </si>
  <si>
    <t>Neutralisation et dépose du réseau chaufferie y compris chaudière, fumisterie  et ballon existant</t>
  </si>
  <si>
    <t>Distribution gaz</t>
  </si>
  <si>
    <t>Canalisation aérienne</t>
  </si>
  <si>
    <t>Canalisations, assemblage, peinture, étiquettes de signalisation</t>
  </si>
  <si>
    <t>Comprend la fourniture et la pose :</t>
  </si>
  <si>
    <t>- D'une vanne de barrage type 1/4 de tour</t>
  </si>
  <si>
    <t>- D'un coffret de couleur rouge RAL 3000 fourni et posé en saillie</t>
  </si>
  <si>
    <t>- D'une plaque signalétique rouge portant la mention suivante: "COUPURE GAZ CHAUFFERIE"</t>
  </si>
  <si>
    <t>- D'un dispositif anti-micro-coupure</t>
  </si>
  <si>
    <t>- Protection mécanique</t>
  </si>
  <si>
    <t>Alimentation gaz Chaudière</t>
  </si>
  <si>
    <t>- De l'alimentation en gaz de la chaudière en tube acier</t>
  </si>
  <si>
    <t>Il sera mis en place sur l’alimentation gaz de la chaudière :</t>
  </si>
  <si>
    <t>- Un filtre gaz nf</t>
  </si>
  <si>
    <t>- Un détendeur 300/20 mbar</t>
  </si>
  <si>
    <t>- Un manomètre</t>
  </si>
  <si>
    <t>- Une vanne d’arrêt manuel</t>
  </si>
  <si>
    <t>- Une vanne de purge raccordée à l’air libre</t>
  </si>
  <si>
    <t>Alimentation gaz : Chaufferie</t>
  </si>
  <si>
    <t>Essais et mise en service</t>
  </si>
  <si>
    <t>mise en service</t>
  </si>
  <si>
    <t>Certificat et conformité</t>
  </si>
  <si>
    <t>Comprend la founiture :</t>
  </si>
  <si>
    <t>- D'un certificat QUALIGAZ.</t>
  </si>
  <si>
    <t>Avant le démarrage des travaux :</t>
  </si>
  <si>
    <t>- Une attestation de braseur.</t>
  </si>
  <si>
    <t>- Une attestation d’achèvement des travaux. Un certificat de conformité modèle 1.</t>
  </si>
  <si>
    <t>CHAUFFERIE COLLECTIVE</t>
  </si>
  <si>
    <t>Description des chaudière</t>
  </si>
  <si>
    <t>Equipement chaudière</t>
  </si>
  <si>
    <t>Chaudière y compris équipement dont kit de neutralisation</t>
  </si>
  <si>
    <t>Evacuation des fumées</t>
  </si>
  <si>
    <t>Conduit standard modulaire</t>
  </si>
  <si>
    <t>Conduit de fumée y compris carneau</t>
  </si>
  <si>
    <t>Circuits en chaufferie</t>
  </si>
  <si>
    <t>Circuit primaire</t>
  </si>
  <si>
    <t>- D'un collecteur Aller et Retour y compris</t>
  </si>
  <si>
    <t>&gt; Un purgeur automatique en point haut</t>
  </si>
  <si>
    <t>&gt; Soupape de sécurité 6 bars avec évacuation raccordée à l’évacuation générale de la chaufferie (en point haut) y compris réseau en acier noir peint de 2 couches d'antirouille d'évacuation jusqu'au siphon</t>
  </si>
  <si>
    <t>&gt; En points bas, un robinet de vidange à fermeture manuelle étanche. Il sera placé en dessous ce robinet, un entonnoir raccordé au réseau général d’évacuation</t>
  </si>
  <si>
    <t>&gt; Thermomètre à lecture rapide en partie supérieure</t>
  </si>
  <si>
    <t>- De la peinture anti-rouille.</t>
  </si>
  <si>
    <t>- de calorifuge en autopack revêtement PVC</t>
  </si>
  <si>
    <t>- Des vannes d'isolements et d'équilibrage.</t>
  </si>
  <si>
    <t>Collecteur Aller et Retour et accessoires y compris vannes de réglage sur retour  chaudière</t>
  </si>
  <si>
    <t>Circuits secondaires</t>
  </si>
  <si>
    <t>Pompes sur réseaux</t>
  </si>
  <si>
    <t>o Filtre en aval de la pompe</t>
  </si>
  <si>
    <t>o Raccordements  par manchons souples</t>
  </si>
  <si>
    <t>o Thermomètres à cadran sur tous les piquages (aller comme retour)</t>
  </si>
  <si>
    <t>Vidange</t>
  </si>
  <si>
    <t>- De vannes de vidange en point bas y compris réseau en acier noir peint de 2 couches d'antirouille jusqu'au puisard du local chaufferie</t>
  </si>
  <si>
    <t>Vannes de vidange et réseau</t>
  </si>
  <si>
    <t>Tuyauterie et Robinetteries</t>
  </si>
  <si>
    <t>Comprend la fourniture et le pose :</t>
  </si>
  <si>
    <t>- De la distribution de la chaufferie en tube acier noir y compris 2 couches de peinture antirouille.</t>
  </si>
  <si>
    <t>- Du calorifuge de la chaufferie réalisé en AUTOPACK.</t>
  </si>
  <si>
    <t>- Des étiquettes pour le repérage des réseaux</t>
  </si>
  <si>
    <t>Tuyauterie et robinetteries</t>
  </si>
  <si>
    <t>- Des vannes d'arrêts,</t>
  </si>
  <si>
    <t>- Des vannes d'équilibrage y compris équilibrage</t>
  </si>
  <si>
    <t>- Filtres à tamis</t>
  </si>
  <si>
    <t>- Manchons antivibratoires</t>
  </si>
  <si>
    <t>Thermomètre et autres accessoires</t>
  </si>
  <si>
    <t>- Thermomètres à plongeur à alcool de haute précision avec doigts de gants</t>
  </si>
  <si>
    <t>- Manomètre, équipés d’un robinet de contrôle à cadran</t>
  </si>
  <si>
    <t>Thermomètre, manomètre</t>
  </si>
  <si>
    <t>Raccordement en eau avec accessoires</t>
  </si>
  <si>
    <t>- Du raccordement en eau froide sanitaire pour le remplissage de l'installation de chauffage y compris :</t>
  </si>
  <si>
    <t>&gt; De la distribution réalisé en tube cuivre écroui</t>
  </si>
  <si>
    <t>&gt; De l'isolation type ARMAFLEX</t>
  </si>
  <si>
    <t>&gt; De deux vannes d'isolements</t>
  </si>
  <si>
    <t>&gt; D'un filtre à tamis</t>
  </si>
  <si>
    <t>&gt; D'un compteur d'eau</t>
  </si>
  <si>
    <t>&gt; D'un disconnecteur hydraulique type B.A.</t>
  </si>
  <si>
    <t>- Du raccordement du disconnecteur B.A. aux eau usées sur l'attente laissée</t>
  </si>
  <si>
    <t>Raccordement en eau froide</t>
  </si>
  <si>
    <t>Traitement eau et remplisssage</t>
  </si>
  <si>
    <t>Régulation</t>
  </si>
  <si>
    <t>Automates</t>
  </si>
  <si>
    <t>Régulateurs + modules entrées sorties</t>
  </si>
  <si>
    <t>Electricité et armoire électrique</t>
  </si>
  <si>
    <t>&gt; 1 Interrupteur général</t>
  </si>
  <si>
    <t>&gt; Ensemble asservissement</t>
  </si>
  <si>
    <t>&gt; Contacteurs</t>
  </si>
  <si>
    <t>&gt; Transformateur</t>
  </si>
  <si>
    <t>&gt; Commandes marche/arret en façade avec repérage par étiquette gravée</t>
  </si>
  <si>
    <t>&gt; Voyant lumineux marche/arret &amp; défaut en façade avec repérage par étiquette gravée</t>
  </si>
  <si>
    <t>&gt; Bouton test des voyants</t>
  </si>
  <si>
    <t>&gt; Pochette plans</t>
  </si>
  <si>
    <t>Armoire y compris cablage</t>
  </si>
  <si>
    <t>Ventilation chaufferie</t>
  </si>
  <si>
    <t>Ventilation basse par ouverture en paroi</t>
  </si>
  <si>
    <t>Ventilation haute par conduit Conduit simple paroi inox Acoustique</t>
  </si>
  <si>
    <t>- D'un conduit de ventilation haute simple paroi de marque POUJOULAT</t>
  </si>
  <si>
    <t>Nota : pas de grille basse</t>
  </si>
  <si>
    <t>Conduit de ventilation haute chaufferie</t>
  </si>
  <si>
    <t>Montant H.T.</t>
  </si>
  <si>
    <t>au vu des puissances des aérothermes ceux-ci pourront être isolés</t>
  </si>
  <si>
    <t>Les radiateurs vestiaires et hall sont conservés</t>
  </si>
  <si>
    <t>Dépose des 2 batteries de la grande salle et des 2 aérothermes des vestiaires</t>
  </si>
  <si>
    <t>Vidange et dépose</t>
  </si>
  <si>
    <t>Réseaux chauffage à partir des 2 arrivées existantes des 2 batteries de la grande salle</t>
  </si>
  <si>
    <t>Réseau en acier pour alimentation des 4 aérothermes</t>
  </si>
  <si>
    <r>
      <t xml:space="preserve">- Calorifuge réseaux ( pour mémoire réseaux en apparent ) </t>
    </r>
    <r>
      <rPr>
        <sz val="10"/>
        <color rgb="FF2E2E2E"/>
        <rFont val="Arial"/>
        <family val="2"/>
      </rPr>
      <t>Peinture et carrotage</t>
    </r>
  </si>
  <si>
    <t>Purge d'air</t>
  </si>
  <si>
    <t>Vanne d'équilibrage</t>
  </si>
  <si>
    <t>Aérothermes</t>
  </si>
  <si>
    <t>Mise en service et réglage</t>
  </si>
  <si>
    <t>Remplissage , purge et mise en service</t>
  </si>
  <si>
    <t>AEROTHERME ET RESEAUX</t>
  </si>
  <si>
    <r>
      <rPr>
        <b/>
        <sz val="10"/>
        <color theme="1"/>
        <rFont val="Arial"/>
        <family val="2"/>
      </rPr>
      <t>Hypothèse</t>
    </r>
    <r>
      <rPr>
        <sz val="10"/>
        <color theme="1"/>
        <rFont val="Arial"/>
        <family val="2"/>
      </rPr>
      <t>: nous conservons les radiateurs existants dans la grande salle:</t>
    </r>
  </si>
  <si>
    <t>SALLE OMNISPORT</t>
  </si>
  <si>
    <t>TOTAL AEROTHERME ET RESEAU SALLE OMNISPORT €HT</t>
  </si>
  <si>
    <t>TVA</t>
  </si>
  <si>
    <t>Dépose réseaux existants</t>
  </si>
  <si>
    <t>Réseaux</t>
  </si>
  <si>
    <t>Sous-total Réseaux</t>
  </si>
  <si>
    <t>TOTAL €TTC</t>
  </si>
  <si>
    <t>1)</t>
  </si>
  <si>
    <t>2)</t>
  </si>
  <si>
    <t>3)</t>
  </si>
  <si>
    <t>AEROTHERMES ET RESEAUX</t>
  </si>
  <si>
    <t>TOTAL €HT avec Option</t>
  </si>
  <si>
    <t>Synthèse Lot plomberie Chauffage salle Omnisport</t>
  </si>
  <si>
    <t>PRE-ESTIMATION DES BESOINS EN EAU CHAUDE CHAUFFAGE (PRODUCTION COLLECTIVE CHAUFFAGE UNIQUEMENT)</t>
  </si>
  <si>
    <t>Coupure gaz Chaufferie (la porte de la chaufferie donne sur l'extérieur)</t>
  </si>
  <si>
    <t>- Une homologation de soudeur oxy-acétylénique. Après les travaux :</t>
  </si>
  <si>
    <t>- Des piquages radiateurs/aérothermes</t>
  </si>
  <si>
    <t>- D'une pompe chauffage radiateur jumelée de type MAGNA 3D de chez GRUNDFOS avec :</t>
  </si>
  <si>
    <t>- D'une pompe chauffage aérothermes jumelée de type MAGNA 3D de chez GRUNDFOS avec :</t>
  </si>
  <si>
    <t>Sur chaque départ chauffage: un départ  aérothermes et un départ radiateurs</t>
  </si>
  <si>
    <t>- D'une vanne 3 voies sur le depart radiateur seulement</t>
  </si>
  <si>
    <t>- Des sondes de température sur 2 departs  (radiateur et aérothermes)</t>
  </si>
  <si>
    <t>Expansion chauffage et équipement de protection</t>
  </si>
  <si>
    <t>produit  de traitement</t>
  </si>
  <si>
    <r>
      <t xml:space="preserve">Ensemble régulation </t>
    </r>
    <r>
      <rPr>
        <sz val="10"/>
        <color rgb="FF000000"/>
        <rFont val="Arial"/>
        <family val="2"/>
      </rPr>
      <t xml:space="preserve">Câblage + raccordement </t>
    </r>
    <r>
      <rPr>
        <sz val="10"/>
        <color rgb="FF2E2E2E"/>
        <rFont val="Arial"/>
        <family val="2"/>
      </rPr>
      <t>Ensemble câblage</t>
    </r>
  </si>
  <si>
    <t>- 1 Armoire électrique type ATLANTIC de marque LEGRAND équipée de :</t>
  </si>
  <si>
    <t>Total CHAUFFERIE COLLECTIVE</t>
  </si>
  <si>
    <t>- Les plans des canalisations gaz pour accord,Maître d' Oeuvre et grdf</t>
  </si>
  <si>
    <t>- 1 Chaudière de type atlantic VARMAX 225 20 mb</t>
  </si>
  <si>
    <t>- D'un vase d'expansion type de chez Pneumatex</t>
  </si>
  <si>
    <t>- D'un ensemble type Zeparo ref : ZUKM40 (séparateur d'air et de boues à action magnétique)</t>
  </si>
  <si>
    <t>Vase d'expansion et ensemble type Zeparo</t>
  </si>
  <si>
    <t>Sonde extérieure, Sondes de température, Pressostat manque d'eau, Aquastat de sécurité,</t>
  </si>
  <si>
    <t>&gt; Ensemble des protections chaudière gaz</t>
  </si>
  <si>
    <t>Q</t>
  </si>
  <si>
    <t>PU</t>
  </si>
  <si>
    <t>Total €TTC</t>
  </si>
  <si>
    <t>REMPLACEMENT DE LA CHAUDIERE (Réseaux et coffret - Chaufferie collective)</t>
  </si>
  <si>
    <t>PRODUCTION ECS</t>
  </si>
  <si>
    <t>RESEAUX DE DISTRIBUTION DANS LE BATIMENT Préconisation d'une production d'eau chaude sanitaire dans chaque douche  (2) à partir d'un ballon de 200 litres (soit 2 unités)</t>
  </si>
  <si>
    <t>Nous conserverons les mitigeurs existants</t>
  </si>
  <si>
    <t>NB: seul les douches usagers sont prévues alimentées en eau chaude</t>
  </si>
  <si>
    <t>Vidange et dépose des réseaux ECS non utilisés (en particulier une partie du réseau douche actuel)</t>
  </si>
  <si>
    <t>Réseaux  des sanitaires entre  le ballon ECS  et le mitigeur y compris alimentation en eau froide du ballon et accessoires</t>
  </si>
  <si>
    <r>
      <t xml:space="preserve">Nettoyage des réseaux </t>
    </r>
    <r>
      <rPr>
        <sz val="10"/>
        <color theme="1"/>
        <rFont val="Arial"/>
        <family val="2"/>
      </rPr>
      <t xml:space="preserve">Nettoyage complet des réseaux </t>
    </r>
    <r>
      <rPr>
        <sz val="10"/>
        <color rgb="FF2E2E2E"/>
        <rFont val="Arial"/>
        <family val="2"/>
      </rPr>
      <t>nettoyage et désinfection</t>
    </r>
  </si>
  <si>
    <t>Hypothèse: Nous alimenterons les ballons d'eau froide à partir d'un piquage sur arrivée d'eau froide vestiaire</t>
  </si>
  <si>
    <t xml:space="preserve">Ballon de 200 litres y compris groupes de sécurité et raccordement EU </t>
  </si>
  <si>
    <t>Raccordement électriques des 2 ballons y compris protections</t>
  </si>
  <si>
    <t>Total RESEAUX DE DISTRIBUTION DANS LE BATIMENT</t>
  </si>
  <si>
    <t>Dans la grande salle: Aérothermes eau chaude type marque SEET AE 5553H d'une puissance de 46,2 kw à régime d'eau 80/60 air à 15 degrés y compris console, kit hydraulique , interrupteur sectionnable</t>
  </si>
  <si>
    <t>Dans les vestiaires: Ventilo-convecteur type SV63 M eau chaude d'une puissance de 13,0/12/9,7kw à régime d'eau 70/60 à régime d'eau 80/60 air à 20 degrés y compris carrosserie blanche, kit hydraulique ,boitier de commande et thermostat</t>
  </si>
  <si>
    <t>boitier de commande 1 zone multiconsigne pour raccordement centralisé pour les 4 aérothermes avec thermostat multiconsigne programmable</t>
  </si>
  <si>
    <t>boitier de commande avec vitesse auto pour les 2 aérothermes avec thermostat multiconsigne programmable</t>
  </si>
  <si>
    <t>TOTAL  €TTC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</si>
</sst>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E2E2E"/>
      <name val="Arial"/>
      <family val="2"/>
    </font>
    <font>
      <sz val="10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5.5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rgb="FF000000"/>
      <name val="Arial"/>
      <family val="2"/>
    </font>
    <font>
      <b/>
      <u/>
      <sz val="14"/>
      <color theme="1"/>
      <name val="Arial"/>
      <family val="2"/>
    </font>
    <font>
      <u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 vertical="center" inden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6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 indent="9"/>
    </xf>
    <xf numFmtId="0" fontId="1" fillId="0" borderId="0" xfId="0" applyFont="1" applyAlignment="1">
      <alignment horizontal="left" vertical="center" indent="9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 indent="5"/>
    </xf>
    <xf numFmtId="164" fontId="20" fillId="0" borderId="0" xfId="0" applyNumberFormat="1" applyFont="1" applyBorder="1" applyAlignment="1">
      <alignment vertical="center" wrapText="1"/>
    </xf>
    <xf numFmtId="164" fontId="0" fillId="0" borderId="0" xfId="0" applyNumberFormat="1" applyBorder="1"/>
    <xf numFmtId="164" fontId="5" fillId="0" borderId="0" xfId="0" applyNumberFormat="1" applyFont="1" applyBorder="1" applyAlignment="1">
      <alignment horizontal="left" vertical="center" wrapText="1" indent="5"/>
    </xf>
    <xf numFmtId="164" fontId="0" fillId="0" borderId="0" xfId="0" applyNumberForma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 indent="15"/>
    </xf>
    <xf numFmtId="164" fontId="17" fillId="0" borderId="0" xfId="0" applyNumberFormat="1" applyFont="1" applyBorder="1" applyAlignment="1">
      <alignment horizontal="left" vertical="center" wrapText="1" indent="5"/>
    </xf>
    <xf numFmtId="164" fontId="7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left" vertical="center" wrapText="1" indent="2"/>
    </xf>
    <xf numFmtId="0" fontId="17" fillId="0" borderId="7" xfId="0" applyFont="1" applyBorder="1" applyAlignment="1">
      <alignment horizontal="left" vertical="center" wrapText="1" indent="15"/>
    </xf>
    <xf numFmtId="0" fontId="11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 indent="3"/>
    </xf>
    <xf numFmtId="0" fontId="4" fillId="0" borderId="7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3"/>
    </xf>
    <xf numFmtId="0" fontId="7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right" vertical="center" wrapText="1" indent="15"/>
    </xf>
    <xf numFmtId="0" fontId="10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2"/>
    </xf>
    <xf numFmtId="164" fontId="5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vertical="center" wrapText="1"/>
    </xf>
    <xf numFmtId="164" fontId="1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vertical="center" wrapText="1" indent="2"/>
    </xf>
    <xf numFmtId="0" fontId="4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164" fontId="0" fillId="0" borderId="0" xfId="0" applyNumberFormat="1" applyBorder="1" applyAlignment="1">
      <alignment horizontal="right" vertic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1"/>
    </xf>
    <xf numFmtId="164" fontId="1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180975</xdr:rowOff>
    </xdr:from>
    <xdr:to>
      <xdr:col>1</xdr:col>
      <xdr:colOff>3629025</xdr:colOff>
      <xdr:row>0</xdr:row>
      <xdr:rowOff>1606612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80975"/>
          <a:ext cx="2990850" cy="1425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111</xdr:row>
      <xdr:rowOff>914400</xdr:rowOff>
    </xdr:from>
    <xdr:to>
      <xdr:col>1</xdr:col>
      <xdr:colOff>114300</xdr:colOff>
      <xdr:row>111</xdr:row>
      <xdr:rowOff>1638300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9237700"/>
          <a:ext cx="514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1895475</xdr:colOff>
      <xdr:row>0</xdr:row>
      <xdr:rowOff>0</xdr:rowOff>
    </xdr:from>
    <xdr:to>
      <xdr:col>2</xdr:col>
      <xdr:colOff>247650</xdr:colOff>
      <xdr:row>2</xdr:row>
      <xdr:rowOff>894708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0"/>
          <a:ext cx="3048000" cy="127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0</xdr:row>
      <xdr:rowOff>0</xdr:rowOff>
    </xdr:from>
    <xdr:to>
      <xdr:col>2</xdr:col>
      <xdr:colOff>460331</xdr:colOff>
      <xdr:row>0</xdr:row>
      <xdr:rowOff>1685924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3536906" cy="1685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133350</xdr:rowOff>
    </xdr:from>
    <xdr:to>
      <xdr:col>2</xdr:col>
      <xdr:colOff>9525</xdr:colOff>
      <xdr:row>9</xdr:row>
      <xdr:rowOff>26098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3350"/>
          <a:ext cx="3371850" cy="160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5" sqref="C5"/>
    </sheetView>
  </sheetViews>
  <sheetFormatPr baseColWidth="10" defaultRowHeight="15" x14ac:dyDescent="0.25"/>
  <cols>
    <col min="1" max="1" width="6.42578125" customWidth="1"/>
    <col min="2" max="2" width="60.140625" customWidth="1"/>
    <col min="3" max="3" width="15.5703125" customWidth="1"/>
  </cols>
  <sheetData>
    <row r="1" spans="1:3" ht="136.5" customHeight="1" x14ac:dyDescent="0.25"/>
    <row r="2" spans="1:3" ht="35.25" customHeight="1" x14ac:dyDescent="0.25">
      <c r="B2" s="31" t="s">
        <v>127</v>
      </c>
    </row>
    <row r="3" spans="1:3" ht="32.25" customHeight="1" x14ac:dyDescent="0.25">
      <c r="A3" s="30" t="s">
        <v>122</v>
      </c>
      <c r="B3" s="29" t="s">
        <v>152</v>
      </c>
      <c r="C3" s="33">
        <f>Chaudière!D159</f>
        <v>19</v>
      </c>
    </row>
    <row r="4" spans="1:3" ht="32.25" customHeight="1" x14ac:dyDescent="0.25">
      <c r="A4" s="30" t="s">
        <v>123</v>
      </c>
      <c r="B4" s="28" t="s">
        <v>125</v>
      </c>
      <c r="C4" s="108">
        <f>'Chauffage Aerothermes'!D30</f>
        <v>137</v>
      </c>
    </row>
    <row r="5" spans="1:3" ht="32.25" customHeight="1" x14ac:dyDescent="0.25">
      <c r="A5" s="30" t="s">
        <v>124</v>
      </c>
      <c r="B5" s="29" t="s">
        <v>153</v>
      </c>
      <c r="C5" s="33">
        <f>ECS!D31</f>
        <v>8</v>
      </c>
    </row>
    <row r="6" spans="1:3" ht="8.25" customHeight="1" x14ac:dyDescent="0.25">
      <c r="A6" s="30"/>
      <c r="B6" s="29"/>
      <c r="C6" s="34"/>
    </row>
    <row r="7" spans="1:3" ht="15.75" x14ac:dyDescent="0.25">
      <c r="B7" s="32" t="s">
        <v>126</v>
      </c>
      <c r="C7" s="24">
        <f>C3+C4+C5</f>
        <v>164</v>
      </c>
    </row>
    <row r="8" spans="1:3" ht="15.75" x14ac:dyDescent="0.25">
      <c r="B8" s="32" t="s">
        <v>117</v>
      </c>
      <c r="C8" s="24">
        <f>C7*20/100</f>
        <v>32.799999999999997</v>
      </c>
    </row>
    <row r="9" spans="1:3" ht="15.75" x14ac:dyDescent="0.25">
      <c r="B9" s="32" t="s">
        <v>121</v>
      </c>
      <c r="C9" s="24">
        <f>C7+C8</f>
        <v>196.8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6"/>
  <sheetViews>
    <sheetView tabSelected="1" topLeftCell="A16" workbookViewId="0">
      <selection activeCell="C158" sqref="C158"/>
    </sheetView>
  </sheetViews>
  <sheetFormatPr baseColWidth="10" defaultRowHeight="15" x14ac:dyDescent="0.25"/>
  <cols>
    <col min="1" max="1" width="65.5703125" customWidth="1"/>
    <col min="2" max="2" width="4.85546875" customWidth="1"/>
    <col min="3" max="3" width="11.42578125" style="23" customWidth="1"/>
    <col min="4" max="4" width="13.140625" style="23" customWidth="1"/>
    <col min="6" max="6" width="17.42578125" customWidth="1"/>
  </cols>
  <sheetData>
    <row r="3" spans="1:4" ht="78" customHeight="1" x14ac:dyDescent="0.25"/>
    <row r="4" spans="1:4" ht="23.25" x14ac:dyDescent="0.25">
      <c r="A4" s="129" t="s">
        <v>115</v>
      </c>
    </row>
    <row r="5" spans="1:4" ht="8.25" customHeight="1" thickBot="1" x14ac:dyDescent="0.3">
      <c r="A5" s="6"/>
    </row>
    <row r="6" spans="1:4" ht="44.25" customHeight="1" x14ac:dyDescent="0.25">
      <c r="A6" s="53" t="s">
        <v>0</v>
      </c>
      <c r="B6" s="75" t="s">
        <v>149</v>
      </c>
      <c r="C6" s="54" t="s">
        <v>150</v>
      </c>
      <c r="D6" s="86" t="s">
        <v>100</v>
      </c>
    </row>
    <row r="7" spans="1:4" ht="51" customHeight="1" x14ac:dyDescent="0.25">
      <c r="A7" s="55" t="s">
        <v>128</v>
      </c>
      <c r="B7" s="76"/>
      <c r="C7" s="17"/>
      <c r="D7" s="87"/>
    </row>
    <row r="8" spans="1:4" ht="9" customHeight="1" x14ac:dyDescent="0.25">
      <c r="A8" s="55"/>
      <c r="B8" s="76"/>
      <c r="C8" s="17"/>
      <c r="D8" s="87"/>
    </row>
    <row r="9" spans="1:4" ht="21" customHeight="1" x14ac:dyDescent="0.25">
      <c r="A9" s="95" t="s">
        <v>1</v>
      </c>
      <c r="B9" s="77"/>
      <c r="C9" s="15"/>
      <c r="D9" s="88"/>
    </row>
    <row r="10" spans="1:4" ht="18.75" customHeight="1" x14ac:dyDescent="0.25">
      <c r="A10" s="97" t="s">
        <v>2</v>
      </c>
      <c r="B10" s="77"/>
      <c r="C10" s="15"/>
      <c r="D10" s="88"/>
    </row>
    <row r="11" spans="1:4" ht="27" customHeight="1" x14ac:dyDescent="0.25">
      <c r="A11" s="56" t="s">
        <v>3</v>
      </c>
      <c r="B11" s="93">
        <v>1</v>
      </c>
      <c r="C11" s="16">
        <v>1</v>
      </c>
      <c r="D11" s="94">
        <f>C11*B11</f>
        <v>1</v>
      </c>
    </row>
    <row r="12" spans="1:4" ht="12.75" customHeight="1" x14ac:dyDescent="0.25">
      <c r="A12" s="57"/>
      <c r="B12" s="79"/>
      <c r="C12" s="51"/>
      <c r="D12" s="89"/>
    </row>
    <row r="13" spans="1:4" ht="20.25" customHeight="1" x14ac:dyDescent="0.25">
      <c r="A13" s="72" t="s">
        <v>4</v>
      </c>
      <c r="B13" s="80"/>
      <c r="C13" s="21"/>
      <c r="D13" s="89"/>
    </row>
    <row r="14" spans="1:4" ht="19.5" customHeight="1" x14ac:dyDescent="0.25">
      <c r="A14" s="58" t="s">
        <v>5</v>
      </c>
      <c r="B14" s="80"/>
      <c r="C14" s="21"/>
      <c r="D14" s="89"/>
    </row>
    <row r="15" spans="1:4" ht="18" customHeight="1" x14ac:dyDescent="0.25">
      <c r="A15" s="56" t="s">
        <v>6</v>
      </c>
      <c r="B15" s="93">
        <v>1</v>
      </c>
      <c r="C15" s="16">
        <v>1</v>
      </c>
      <c r="D15" s="94">
        <f t="shared" ref="D15:D47" si="0">C15*B15</f>
        <v>1</v>
      </c>
    </row>
    <row r="16" spans="1:4" ht="12.75" customHeight="1" x14ac:dyDescent="0.25">
      <c r="A16" s="59"/>
      <c r="B16" s="79"/>
      <c r="C16" s="51"/>
      <c r="D16" s="89"/>
    </row>
    <row r="17" spans="1:4" ht="30" customHeight="1" x14ac:dyDescent="0.25">
      <c r="A17" s="72" t="s">
        <v>129</v>
      </c>
      <c r="B17" s="80"/>
      <c r="C17" s="21"/>
      <c r="D17" s="89"/>
    </row>
    <row r="18" spans="1:4" ht="18.75" customHeight="1" x14ac:dyDescent="0.25">
      <c r="A18" s="58" t="s">
        <v>7</v>
      </c>
      <c r="B18" s="80"/>
      <c r="C18" s="21"/>
      <c r="D18" s="89"/>
    </row>
    <row r="19" spans="1:4" ht="17.25" customHeight="1" x14ac:dyDescent="0.25">
      <c r="A19" s="58" t="s">
        <v>8</v>
      </c>
      <c r="B19" s="80"/>
      <c r="C19" s="21"/>
      <c r="D19" s="89"/>
    </row>
    <row r="20" spans="1:4" ht="17.25" customHeight="1" x14ac:dyDescent="0.25">
      <c r="A20" s="58" t="s">
        <v>9</v>
      </c>
      <c r="B20" s="80"/>
      <c r="C20" s="21"/>
      <c r="D20" s="89"/>
    </row>
    <row r="21" spans="1:4" ht="30" customHeight="1" x14ac:dyDescent="0.25">
      <c r="A21" s="58" t="s">
        <v>10</v>
      </c>
      <c r="B21" s="80"/>
      <c r="C21" s="21"/>
      <c r="D21" s="89"/>
    </row>
    <row r="22" spans="1:4" ht="18" customHeight="1" x14ac:dyDescent="0.25">
      <c r="A22" s="58" t="s">
        <v>11</v>
      </c>
      <c r="B22" s="80"/>
      <c r="C22" s="21"/>
      <c r="D22" s="89"/>
    </row>
    <row r="23" spans="1:4" ht="21" customHeight="1" x14ac:dyDescent="0.25">
      <c r="A23" s="58" t="s">
        <v>12</v>
      </c>
      <c r="B23" s="93">
        <v>1</v>
      </c>
      <c r="C23" s="16">
        <v>1</v>
      </c>
      <c r="D23" s="94">
        <f t="shared" si="0"/>
        <v>1</v>
      </c>
    </row>
    <row r="24" spans="1:4" ht="11.25" customHeight="1" x14ac:dyDescent="0.25">
      <c r="A24" s="56"/>
      <c r="B24" s="79"/>
      <c r="C24" s="51"/>
      <c r="D24" s="89"/>
    </row>
    <row r="25" spans="1:4" ht="18" customHeight="1" x14ac:dyDescent="0.25">
      <c r="A25" s="72" t="s">
        <v>13</v>
      </c>
      <c r="B25" s="80"/>
      <c r="C25" s="21"/>
      <c r="D25" s="89"/>
    </row>
    <row r="26" spans="1:4" ht="15.75" customHeight="1" x14ac:dyDescent="0.25">
      <c r="A26" s="58" t="s">
        <v>7</v>
      </c>
      <c r="B26" s="77"/>
      <c r="C26" s="15"/>
      <c r="D26" s="89"/>
    </row>
    <row r="27" spans="1:4" ht="19.5" customHeight="1" x14ac:dyDescent="0.25">
      <c r="A27" s="58" t="s">
        <v>14</v>
      </c>
      <c r="B27" s="77"/>
      <c r="C27" s="15"/>
      <c r="D27" s="89"/>
    </row>
    <row r="28" spans="1:4" ht="19.5" customHeight="1" x14ac:dyDescent="0.25">
      <c r="A28" s="56" t="s">
        <v>6</v>
      </c>
      <c r="B28" s="78"/>
      <c r="C28" s="19"/>
      <c r="D28" s="89"/>
    </row>
    <row r="29" spans="1:4" ht="20.25" customHeight="1" x14ac:dyDescent="0.25">
      <c r="A29" s="58" t="s">
        <v>15</v>
      </c>
      <c r="B29" s="77"/>
      <c r="C29" s="15"/>
      <c r="D29" s="89"/>
    </row>
    <row r="30" spans="1:4" ht="16.5" customHeight="1" x14ac:dyDescent="0.25">
      <c r="A30" s="58" t="s">
        <v>16</v>
      </c>
      <c r="B30" s="77"/>
      <c r="C30" s="15"/>
      <c r="D30" s="89"/>
    </row>
    <row r="31" spans="1:4" ht="17.25" customHeight="1" x14ac:dyDescent="0.25">
      <c r="A31" s="58" t="s">
        <v>17</v>
      </c>
      <c r="B31" s="77"/>
      <c r="C31" s="15"/>
      <c r="D31" s="89"/>
    </row>
    <row r="32" spans="1:4" ht="18.75" customHeight="1" x14ac:dyDescent="0.25">
      <c r="A32" s="58" t="s">
        <v>18</v>
      </c>
      <c r="B32" s="77"/>
      <c r="C32" s="15"/>
      <c r="D32" s="89"/>
    </row>
    <row r="33" spans="1:4" ht="21" customHeight="1" x14ac:dyDescent="0.25">
      <c r="A33" s="58" t="s">
        <v>19</v>
      </c>
      <c r="B33" s="77"/>
      <c r="C33" s="15"/>
      <c r="D33" s="89"/>
    </row>
    <row r="34" spans="1:4" ht="18" customHeight="1" x14ac:dyDescent="0.25">
      <c r="A34" s="58" t="s">
        <v>20</v>
      </c>
      <c r="B34" s="77"/>
      <c r="C34" s="15"/>
      <c r="D34" s="89"/>
    </row>
    <row r="35" spans="1:4" ht="20.25" customHeight="1" x14ac:dyDescent="0.25">
      <c r="A35" s="56" t="s">
        <v>21</v>
      </c>
      <c r="B35" s="93">
        <v>1</v>
      </c>
      <c r="C35" s="16">
        <v>1</v>
      </c>
      <c r="D35" s="94">
        <f t="shared" si="0"/>
        <v>1</v>
      </c>
    </row>
    <row r="36" spans="1:4" ht="13.5" customHeight="1" x14ac:dyDescent="0.25">
      <c r="A36" s="59"/>
      <c r="B36" s="79"/>
      <c r="C36" s="51"/>
      <c r="D36" s="89"/>
    </row>
    <row r="37" spans="1:4" ht="18.75" customHeight="1" x14ac:dyDescent="0.25">
      <c r="A37" s="72" t="s">
        <v>22</v>
      </c>
      <c r="B37" s="80"/>
      <c r="C37" s="21"/>
      <c r="D37" s="89"/>
    </row>
    <row r="38" spans="1:4" ht="18" customHeight="1" x14ac:dyDescent="0.25">
      <c r="A38" s="56" t="s">
        <v>23</v>
      </c>
      <c r="B38" s="93">
        <v>1</v>
      </c>
      <c r="C38" s="16">
        <v>1</v>
      </c>
      <c r="D38" s="94">
        <f t="shared" si="0"/>
        <v>1</v>
      </c>
    </row>
    <row r="39" spans="1:4" ht="12" customHeight="1" x14ac:dyDescent="0.25">
      <c r="A39" s="60"/>
      <c r="B39" s="81"/>
      <c r="C39" s="47"/>
      <c r="D39" s="89"/>
    </row>
    <row r="40" spans="1:4" ht="17.25" customHeight="1" x14ac:dyDescent="0.25">
      <c r="A40" s="72" t="s">
        <v>24</v>
      </c>
      <c r="B40" s="79"/>
      <c r="C40" s="51"/>
      <c r="D40" s="89"/>
    </row>
    <row r="41" spans="1:4" ht="17.25" customHeight="1" x14ac:dyDescent="0.25">
      <c r="A41" s="58" t="s">
        <v>25</v>
      </c>
      <c r="B41" s="80"/>
      <c r="C41" s="21"/>
      <c r="D41" s="89"/>
    </row>
    <row r="42" spans="1:4" ht="18.75" customHeight="1" x14ac:dyDescent="0.25">
      <c r="A42" s="58" t="s">
        <v>26</v>
      </c>
      <c r="B42" s="80"/>
      <c r="C42" s="21"/>
      <c r="D42" s="89"/>
    </row>
    <row r="43" spans="1:4" ht="19.5" customHeight="1" x14ac:dyDescent="0.25">
      <c r="A43" s="58" t="s">
        <v>27</v>
      </c>
      <c r="B43" s="80"/>
      <c r="C43" s="21"/>
      <c r="D43" s="89"/>
    </row>
    <row r="44" spans="1:4" ht="16.5" customHeight="1" x14ac:dyDescent="0.25">
      <c r="A44" s="61" t="s">
        <v>142</v>
      </c>
      <c r="B44" s="80"/>
      <c r="C44" s="21"/>
      <c r="D44" s="89"/>
    </row>
    <row r="45" spans="1:4" ht="19.5" customHeight="1" x14ac:dyDescent="0.25">
      <c r="A45" s="58" t="s">
        <v>28</v>
      </c>
      <c r="B45" s="80"/>
      <c r="C45" s="21"/>
      <c r="D45" s="89"/>
    </row>
    <row r="46" spans="1:4" ht="17.25" customHeight="1" x14ac:dyDescent="0.25">
      <c r="A46" s="58" t="s">
        <v>130</v>
      </c>
      <c r="B46" s="80"/>
      <c r="C46" s="21"/>
      <c r="D46" s="89"/>
    </row>
    <row r="47" spans="1:4" ht="31.5" customHeight="1" x14ac:dyDescent="0.25">
      <c r="A47" s="58" t="s">
        <v>29</v>
      </c>
      <c r="B47" s="93">
        <v>1</v>
      </c>
      <c r="C47" s="16">
        <v>1</v>
      </c>
      <c r="D47" s="94">
        <f t="shared" si="0"/>
        <v>1</v>
      </c>
    </row>
    <row r="48" spans="1:4" ht="14.25" customHeight="1" x14ac:dyDescent="0.25">
      <c r="A48" s="56"/>
      <c r="B48" s="79"/>
      <c r="C48" s="51"/>
      <c r="D48" s="90"/>
    </row>
    <row r="49" spans="1:4" ht="18.75" customHeight="1" x14ac:dyDescent="0.25">
      <c r="A49" s="96" t="s">
        <v>30</v>
      </c>
      <c r="B49" s="80"/>
      <c r="C49" s="21"/>
      <c r="D49" s="91"/>
    </row>
    <row r="50" spans="1:4" ht="22.5" customHeight="1" x14ac:dyDescent="0.25">
      <c r="A50" s="72" t="s">
        <v>31</v>
      </c>
      <c r="B50" s="80"/>
      <c r="C50" s="21"/>
      <c r="D50" s="91"/>
    </row>
    <row r="51" spans="1:4" ht="19.5" customHeight="1" x14ac:dyDescent="0.25">
      <c r="A51" s="61" t="s">
        <v>143</v>
      </c>
      <c r="B51" s="80"/>
      <c r="C51" s="21"/>
      <c r="D51" s="91"/>
    </row>
    <row r="52" spans="1:4" ht="18" customHeight="1" x14ac:dyDescent="0.25">
      <c r="A52" s="58" t="s">
        <v>32</v>
      </c>
      <c r="B52" s="80"/>
      <c r="C52" s="21"/>
      <c r="D52" s="91"/>
    </row>
    <row r="53" spans="1:4" ht="19.5" customHeight="1" x14ac:dyDescent="0.25">
      <c r="A53" s="56" t="s">
        <v>33</v>
      </c>
      <c r="B53" s="93">
        <v>1</v>
      </c>
      <c r="C53" s="16">
        <v>1</v>
      </c>
      <c r="D53" s="94">
        <f>C53*B53</f>
        <v>1</v>
      </c>
    </row>
    <row r="54" spans="1:4" ht="16.5" customHeight="1" x14ac:dyDescent="0.25">
      <c r="A54" s="62"/>
      <c r="B54" s="80"/>
      <c r="C54" s="21"/>
      <c r="D54" s="89"/>
    </row>
    <row r="55" spans="1:4" ht="15" customHeight="1" x14ac:dyDescent="0.25">
      <c r="A55" s="72" t="s">
        <v>34</v>
      </c>
      <c r="B55" s="80"/>
      <c r="C55" s="21"/>
      <c r="D55" s="89"/>
    </row>
    <row r="56" spans="1:4" ht="18" customHeight="1" x14ac:dyDescent="0.25">
      <c r="A56" s="58" t="s">
        <v>35</v>
      </c>
      <c r="B56" s="80"/>
      <c r="C56" s="21"/>
      <c r="D56" s="89"/>
    </row>
    <row r="57" spans="1:4" ht="16.5" customHeight="1" x14ac:dyDescent="0.25">
      <c r="A57" s="56" t="s">
        <v>36</v>
      </c>
      <c r="B57" s="93">
        <v>1</v>
      </c>
      <c r="C57" s="16">
        <v>1</v>
      </c>
      <c r="D57" s="94">
        <f t="shared" ref="D57:D108" si="1">C57*B57</f>
        <v>1</v>
      </c>
    </row>
    <row r="58" spans="1:4" ht="9" customHeight="1" x14ac:dyDescent="0.25">
      <c r="A58" s="60"/>
      <c r="B58" s="77"/>
      <c r="C58" s="15"/>
      <c r="D58" s="89"/>
    </row>
    <row r="59" spans="1:4" ht="21.75" customHeight="1" x14ac:dyDescent="0.25">
      <c r="A59" s="55" t="s">
        <v>37</v>
      </c>
      <c r="B59" s="79"/>
      <c r="C59" s="51"/>
      <c r="D59" s="89"/>
    </row>
    <row r="60" spans="1:4" ht="18.75" customHeight="1" x14ac:dyDescent="0.25">
      <c r="A60" s="63" t="s">
        <v>38</v>
      </c>
      <c r="B60" s="79"/>
      <c r="C60" s="51"/>
      <c r="D60" s="89"/>
    </row>
    <row r="61" spans="1:4" ht="19.5" customHeight="1" x14ac:dyDescent="0.25">
      <c r="A61" s="58" t="s">
        <v>7</v>
      </c>
      <c r="B61" s="82"/>
      <c r="C61" s="48"/>
      <c r="D61" s="89"/>
    </row>
    <row r="62" spans="1:4" ht="18" customHeight="1" x14ac:dyDescent="0.25">
      <c r="A62" s="58" t="s">
        <v>39</v>
      </c>
      <c r="B62" s="77"/>
      <c r="C62" s="15"/>
      <c r="D62" s="89"/>
    </row>
    <row r="63" spans="1:4" ht="15.75" customHeight="1" x14ac:dyDescent="0.25">
      <c r="A63" s="58" t="s">
        <v>40</v>
      </c>
      <c r="B63" s="77"/>
      <c r="C63" s="15"/>
      <c r="D63" s="89"/>
    </row>
    <row r="64" spans="1:4" ht="44.25" customHeight="1" x14ac:dyDescent="0.25">
      <c r="A64" s="58" t="s">
        <v>41</v>
      </c>
      <c r="B64" s="77"/>
      <c r="C64" s="15"/>
      <c r="D64" s="89"/>
    </row>
    <row r="65" spans="1:4" ht="44.25" customHeight="1" x14ac:dyDescent="0.25">
      <c r="A65" s="58" t="s">
        <v>42</v>
      </c>
      <c r="B65" s="77"/>
      <c r="C65" s="15"/>
      <c r="D65" s="89"/>
    </row>
    <row r="66" spans="1:4" ht="15.75" customHeight="1" x14ac:dyDescent="0.25">
      <c r="A66" s="58" t="s">
        <v>43</v>
      </c>
      <c r="B66" s="77"/>
      <c r="C66" s="15"/>
      <c r="D66" s="89"/>
    </row>
    <row r="67" spans="1:4" ht="18" customHeight="1" x14ac:dyDescent="0.25">
      <c r="A67" s="58" t="s">
        <v>44</v>
      </c>
      <c r="B67" s="77"/>
      <c r="C67" s="15"/>
      <c r="D67" s="89"/>
    </row>
    <row r="68" spans="1:4" ht="21" customHeight="1" x14ac:dyDescent="0.25">
      <c r="A68" s="58" t="s">
        <v>45</v>
      </c>
      <c r="B68" s="77"/>
      <c r="C68" s="15"/>
      <c r="D68" s="89"/>
    </row>
    <row r="69" spans="1:4" ht="21" customHeight="1" x14ac:dyDescent="0.25">
      <c r="A69" s="58" t="s">
        <v>131</v>
      </c>
      <c r="B69" s="77"/>
      <c r="C69" s="15"/>
      <c r="D69" s="89"/>
    </row>
    <row r="70" spans="1:4" ht="21" customHeight="1" x14ac:dyDescent="0.25">
      <c r="A70" s="58" t="s">
        <v>46</v>
      </c>
      <c r="B70" s="77"/>
      <c r="C70" s="15"/>
      <c r="D70" s="89"/>
    </row>
    <row r="71" spans="1:4" ht="31.5" customHeight="1" x14ac:dyDescent="0.25">
      <c r="A71" s="56" t="s">
        <v>47</v>
      </c>
      <c r="B71" s="93">
        <v>1</v>
      </c>
      <c r="C71" s="16">
        <v>1</v>
      </c>
      <c r="D71" s="94">
        <f t="shared" si="1"/>
        <v>1</v>
      </c>
    </row>
    <row r="72" spans="1:4" ht="12" customHeight="1" x14ac:dyDescent="0.25">
      <c r="A72" s="56"/>
      <c r="B72" s="78"/>
      <c r="C72" s="19"/>
      <c r="D72" s="89"/>
    </row>
    <row r="73" spans="1:4" ht="24.75" customHeight="1" x14ac:dyDescent="0.25">
      <c r="A73" s="63" t="s">
        <v>48</v>
      </c>
      <c r="B73" s="77"/>
      <c r="C73" s="15"/>
      <c r="D73" s="89"/>
    </row>
    <row r="74" spans="1:4" ht="17.25" customHeight="1" x14ac:dyDescent="0.25">
      <c r="A74" s="64" t="s">
        <v>49</v>
      </c>
      <c r="B74" s="77"/>
      <c r="C74" s="15"/>
      <c r="D74" s="89"/>
    </row>
    <row r="75" spans="1:4" ht="17.25" customHeight="1" x14ac:dyDescent="0.25">
      <c r="A75" s="65" t="s">
        <v>7</v>
      </c>
      <c r="B75" s="77"/>
      <c r="C75" s="15"/>
      <c r="D75" s="89"/>
    </row>
    <row r="76" spans="1:4" ht="31.5" customHeight="1" x14ac:dyDescent="0.25">
      <c r="A76" s="65" t="s">
        <v>132</v>
      </c>
      <c r="B76" s="79"/>
      <c r="C76" s="51"/>
      <c r="D76" s="89"/>
    </row>
    <row r="77" spans="1:4" ht="20.25" customHeight="1" x14ac:dyDescent="0.25">
      <c r="A77" s="66" t="s">
        <v>50</v>
      </c>
      <c r="B77" s="80"/>
      <c r="C77" s="21"/>
      <c r="D77" s="89"/>
    </row>
    <row r="78" spans="1:4" ht="21.75" customHeight="1" x14ac:dyDescent="0.25">
      <c r="A78" s="66" t="s">
        <v>51</v>
      </c>
      <c r="B78" s="80"/>
      <c r="C78" s="21"/>
      <c r="D78" s="89"/>
    </row>
    <row r="79" spans="1:4" ht="19.5" customHeight="1" x14ac:dyDescent="0.25">
      <c r="A79" s="66" t="s">
        <v>52</v>
      </c>
      <c r="B79" s="80"/>
      <c r="C79" s="21"/>
      <c r="D79" s="89"/>
    </row>
    <row r="80" spans="1:4" ht="27" customHeight="1" x14ac:dyDescent="0.25">
      <c r="A80" s="65" t="s">
        <v>133</v>
      </c>
      <c r="B80" s="80"/>
      <c r="C80" s="21"/>
      <c r="D80" s="89"/>
    </row>
    <row r="81" spans="1:4" ht="18" customHeight="1" x14ac:dyDescent="0.25">
      <c r="A81" s="66" t="s">
        <v>50</v>
      </c>
      <c r="B81" s="80"/>
      <c r="C81" s="21"/>
      <c r="D81" s="89"/>
    </row>
    <row r="82" spans="1:4" ht="18" customHeight="1" x14ac:dyDescent="0.25">
      <c r="A82" s="66" t="s">
        <v>51</v>
      </c>
      <c r="B82" s="80"/>
      <c r="C82" s="21"/>
      <c r="D82" s="89"/>
    </row>
    <row r="83" spans="1:4" ht="18" customHeight="1" x14ac:dyDescent="0.25">
      <c r="A83" s="66" t="s">
        <v>52</v>
      </c>
      <c r="B83" s="93">
        <v>1</v>
      </c>
      <c r="C83" s="16">
        <v>1</v>
      </c>
      <c r="D83" s="94">
        <f t="shared" si="1"/>
        <v>1</v>
      </c>
    </row>
    <row r="84" spans="1:4" ht="18" customHeight="1" x14ac:dyDescent="0.25">
      <c r="A84" s="66"/>
      <c r="B84" s="78"/>
      <c r="C84" s="19"/>
      <c r="D84" s="89"/>
    </row>
    <row r="85" spans="1:4" ht="18" customHeight="1" x14ac:dyDescent="0.25">
      <c r="A85" s="67" t="s">
        <v>53</v>
      </c>
      <c r="B85" s="80"/>
      <c r="C85" s="21"/>
      <c r="D85" s="89"/>
    </row>
    <row r="86" spans="1:4" ht="21.75" customHeight="1" x14ac:dyDescent="0.25">
      <c r="A86" s="65" t="s">
        <v>7</v>
      </c>
      <c r="B86" s="80"/>
      <c r="C86" s="21"/>
      <c r="D86" s="89"/>
    </row>
    <row r="87" spans="1:4" ht="28.5" customHeight="1" x14ac:dyDescent="0.25">
      <c r="A87" s="65" t="s">
        <v>54</v>
      </c>
      <c r="B87" s="80"/>
      <c r="C87" s="21"/>
      <c r="D87" s="89"/>
    </row>
    <row r="88" spans="1:4" ht="18.75" customHeight="1" x14ac:dyDescent="0.25">
      <c r="A88" s="68" t="s">
        <v>55</v>
      </c>
      <c r="B88" s="93">
        <v>1</v>
      </c>
      <c r="C88" s="16">
        <v>1</v>
      </c>
      <c r="D88" s="94">
        <f t="shared" si="1"/>
        <v>1</v>
      </c>
    </row>
    <row r="89" spans="1:4" ht="12.75" customHeight="1" x14ac:dyDescent="0.25">
      <c r="A89" s="69"/>
      <c r="B89" s="80"/>
      <c r="C89" s="21"/>
      <c r="D89" s="89"/>
    </row>
    <row r="90" spans="1:4" ht="18.75" customHeight="1" x14ac:dyDescent="0.25">
      <c r="A90" s="70" t="s">
        <v>56</v>
      </c>
      <c r="B90" s="83"/>
      <c r="C90" s="49"/>
      <c r="D90" s="89"/>
    </row>
    <row r="91" spans="1:4" ht="16.5" customHeight="1" x14ac:dyDescent="0.25">
      <c r="A91" s="65" t="s">
        <v>57</v>
      </c>
      <c r="B91" s="80"/>
      <c r="C91" s="21"/>
      <c r="D91" s="89"/>
    </row>
    <row r="92" spans="1:4" ht="30" customHeight="1" x14ac:dyDescent="0.25">
      <c r="A92" s="65" t="s">
        <v>58</v>
      </c>
      <c r="B92" s="80"/>
      <c r="C92" s="21"/>
      <c r="D92" s="89"/>
    </row>
    <row r="93" spans="1:4" ht="22.5" customHeight="1" x14ac:dyDescent="0.25">
      <c r="A93" s="65" t="s">
        <v>59</v>
      </c>
      <c r="B93" s="80"/>
      <c r="C93" s="21"/>
      <c r="D93" s="89"/>
    </row>
    <row r="94" spans="1:4" ht="19.5" customHeight="1" x14ac:dyDescent="0.25">
      <c r="A94" s="65" t="s">
        <v>60</v>
      </c>
      <c r="B94" s="80"/>
      <c r="C94" s="21"/>
      <c r="D94" s="89"/>
    </row>
    <row r="95" spans="1:4" ht="18" customHeight="1" x14ac:dyDescent="0.25">
      <c r="A95" s="68" t="s">
        <v>61</v>
      </c>
      <c r="B95" s="80"/>
      <c r="C95" s="21"/>
      <c r="D95" s="89"/>
    </row>
    <row r="96" spans="1:4" ht="27.75" customHeight="1" x14ac:dyDescent="0.25">
      <c r="A96" s="65" t="s">
        <v>134</v>
      </c>
      <c r="B96" s="80"/>
      <c r="C96" s="21"/>
      <c r="D96" s="89"/>
    </row>
    <row r="97" spans="1:4" ht="19.5" customHeight="1" x14ac:dyDescent="0.25">
      <c r="A97" s="65" t="s">
        <v>62</v>
      </c>
      <c r="B97" s="80"/>
      <c r="C97" s="21"/>
      <c r="D97" s="89"/>
    </row>
    <row r="98" spans="1:4" ht="19.5" customHeight="1" x14ac:dyDescent="0.25">
      <c r="A98" s="65" t="s">
        <v>63</v>
      </c>
      <c r="B98" s="80"/>
      <c r="C98" s="21"/>
      <c r="D98" s="89"/>
    </row>
    <row r="99" spans="1:4" ht="19.5" customHeight="1" x14ac:dyDescent="0.25">
      <c r="A99" s="65" t="s">
        <v>135</v>
      </c>
      <c r="B99" s="80"/>
      <c r="C99" s="21"/>
      <c r="D99" s="89"/>
    </row>
    <row r="100" spans="1:4" ht="19.5" customHeight="1" x14ac:dyDescent="0.25">
      <c r="A100" s="65" t="s">
        <v>136</v>
      </c>
      <c r="B100" s="77"/>
      <c r="C100" s="15"/>
      <c r="D100" s="89"/>
    </row>
    <row r="101" spans="1:4" ht="19.5" customHeight="1" x14ac:dyDescent="0.25">
      <c r="A101" s="65" t="s">
        <v>64</v>
      </c>
      <c r="B101" s="77"/>
      <c r="C101" s="15"/>
      <c r="D101" s="89"/>
    </row>
    <row r="102" spans="1:4" ht="19.5" customHeight="1" x14ac:dyDescent="0.25">
      <c r="A102" s="65" t="s">
        <v>65</v>
      </c>
      <c r="B102" s="93">
        <v>1</v>
      </c>
      <c r="C102" s="16">
        <v>1</v>
      </c>
      <c r="D102" s="94">
        <f t="shared" si="1"/>
        <v>1</v>
      </c>
    </row>
    <row r="103" spans="1:4" ht="12" customHeight="1" x14ac:dyDescent="0.25">
      <c r="A103" s="65"/>
      <c r="B103" s="78"/>
      <c r="C103" s="19"/>
      <c r="D103" s="89"/>
    </row>
    <row r="104" spans="1:4" ht="23.25" customHeight="1" x14ac:dyDescent="0.25">
      <c r="A104" s="70" t="s">
        <v>66</v>
      </c>
      <c r="B104" s="80"/>
      <c r="C104" s="21"/>
      <c r="D104" s="89"/>
    </row>
    <row r="105" spans="1:4" ht="23.25" customHeight="1" x14ac:dyDescent="0.25">
      <c r="A105" s="65" t="s">
        <v>7</v>
      </c>
      <c r="B105" s="80"/>
      <c r="C105" s="21"/>
      <c r="D105" s="89"/>
    </row>
    <row r="106" spans="1:4" ht="26.25" customHeight="1" x14ac:dyDescent="0.25">
      <c r="A106" s="65" t="s">
        <v>67</v>
      </c>
      <c r="B106" s="80"/>
      <c r="C106" s="21"/>
      <c r="D106" s="89"/>
    </row>
    <row r="107" spans="1:4" ht="17.25" customHeight="1" x14ac:dyDescent="0.25">
      <c r="A107" s="65" t="s">
        <v>68</v>
      </c>
      <c r="B107" s="80"/>
      <c r="C107" s="21"/>
      <c r="D107" s="89"/>
    </row>
    <row r="108" spans="1:4" ht="18" customHeight="1" x14ac:dyDescent="0.25">
      <c r="A108" s="68" t="s">
        <v>69</v>
      </c>
      <c r="B108" s="93">
        <v>1</v>
      </c>
      <c r="C108" s="16">
        <v>1</v>
      </c>
      <c r="D108" s="94">
        <f t="shared" si="1"/>
        <v>1</v>
      </c>
    </row>
    <row r="109" spans="1:4" ht="10.5" customHeight="1" x14ac:dyDescent="0.25">
      <c r="A109" s="68"/>
      <c r="B109" s="80"/>
      <c r="C109" s="21"/>
      <c r="D109" s="89"/>
    </row>
    <row r="110" spans="1:4" ht="20.25" customHeight="1" x14ac:dyDescent="0.25">
      <c r="A110" s="70" t="s">
        <v>70</v>
      </c>
      <c r="B110" s="80"/>
      <c r="C110" s="21"/>
      <c r="D110" s="89"/>
    </row>
    <row r="111" spans="1:4" ht="18.75" customHeight="1" x14ac:dyDescent="0.25">
      <c r="A111" s="65" t="s">
        <v>7</v>
      </c>
      <c r="B111" s="80"/>
      <c r="C111" s="21"/>
      <c r="D111" s="89"/>
    </row>
    <row r="112" spans="1:4" ht="27.75" customHeight="1" x14ac:dyDescent="0.25">
      <c r="A112" s="65" t="s">
        <v>71</v>
      </c>
      <c r="B112" s="80"/>
      <c r="C112" s="21"/>
      <c r="D112" s="89"/>
    </row>
    <row r="113" spans="1:4" ht="20.25" customHeight="1" x14ac:dyDescent="0.25">
      <c r="A113" s="65" t="s">
        <v>72</v>
      </c>
      <c r="B113" s="80"/>
      <c r="C113" s="21"/>
      <c r="D113" s="89"/>
    </row>
    <row r="114" spans="1:4" ht="20.25" customHeight="1" x14ac:dyDescent="0.25">
      <c r="A114" s="65" t="s">
        <v>73</v>
      </c>
      <c r="B114" s="80"/>
      <c r="C114" s="21"/>
      <c r="D114" s="89"/>
    </row>
    <row r="115" spans="1:4" ht="20.25" customHeight="1" x14ac:dyDescent="0.25">
      <c r="A115" s="65" t="s">
        <v>74</v>
      </c>
      <c r="B115" s="80"/>
      <c r="C115" s="21"/>
      <c r="D115" s="89"/>
    </row>
    <row r="116" spans="1:4" ht="20.25" customHeight="1" x14ac:dyDescent="0.25">
      <c r="A116" s="65" t="s">
        <v>75</v>
      </c>
      <c r="B116" s="80"/>
      <c r="C116" s="21"/>
      <c r="D116" s="89"/>
    </row>
    <row r="117" spans="1:4" ht="20.25" customHeight="1" x14ac:dyDescent="0.25">
      <c r="A117" s="65" t="s">
        <v>76</v>
      </c>
      <c r="B117" s="80"/>
      <c r="C117" s="21"/>
      <c r="D117" s="89"/>
    </row>
    <row r="118" spans="1:4" ht="20.25" customHeight="1" x14ac:dyDescent="0.25">
      <c r="A118" s="65" t="s">
        <v>77</v>
      </c>
      <c r="B118" s="80"/>
      <c r="C118" s="21"/>
      <c r="D118" s="89"/>
    </row>
    <row r="119" spans="1:4" ht="27" customHeight="1" x14ac:dyDescent="0.25">
      <c r="A119" s="65" t="s">
        <v>78</v>
      </c>
      <c r="B119" s="80"/>
      <c r="C119" s="21"/>
      <c r="D119" s="89"/>
    </row>
    <row r="120" spans="1:4" ht="27.75" customHeight="1" x14ac:dyDescent="0.25">
      <c r="A120" s="68" t="s">
        <v>79</v>
      </c>
      <c r="B120" s="93">
        <v>1</v>
      </c>
      <c r="C120" s="16">
        <v>1</v>
      </c>
      <c r="D120" s="94">
        <f t="shared" ref="D120:D157" si="2">C120*B120</f>
        <v>1</v>
      </c>
    </row>
    <row r="121" spans="1:4" ht="12.75" customHeight="1" x14ac:dyDescent="0.25">
      <c r="A121" s="71"/>
      <c r="B121" s="80"/>
      <c r="C121" s="21"/>
      <c r="D121" s="89"/>
    </row>
    <row r="122" spans="1:4" ht="21.75" customHeight="1" x14ac:dyDescent="0.25">
      <c r="A122" s="72" t="s">
        <v>137</v>
      </c>
      <c r="B122" s="80"/>
      <c r="C122" s="21"/>
      <c r="D122" s="89"/>
    </row>
    <row r="123" spans="1:4" ht="18.75" customHeight="1" x14ac:dyDescent="0.25">
      <c r="A123" s="58" t="s">
        <v>57</v>
      </c>
      <c r="B123" s="77"/>
      <c r="C123" s="15"/>
      <c r="D123" s="89"/>
    </row>
    <row r="124" spans="1:4" ht="21.75" customHeight="1" x14ac:dyDescent="0.25">
      <c r="A124" s="61" t="s">
        <v>144</v>
      </c>
      <c r="B124" s="80"/>
      <c r="C124" s="21"/>
      <c r="D124" s="89"/>
    </row>
    <row r="125" spans="1:4" ht="27.75" customHeight="1" x14ac:dyDescent="0.25">
      <c r="A125" s="61" t="s">
        <v>145</v>
      </c>
      <c r="B125" s="80"/>
      <c r="C125" s="21"/>
      <c r="D125" s="89"/>
    </row>
    <row r="126" spans="1:4" ht="21.75" customHeight="1" x14ac:dyDescent="0.25">
      <c r="A126" s="56" t="s">
        <v>146</v>
      </c>
      <c r="B126" s="93">
        <v>1</v>
      </c>
      <c r="C126" s="16">
        <v>1</v>
      </c>
      <c r="D126" s="94">
        <f t="shared" si="2"/>
        <v>1</v>
      </c>
    </row>
    <row r="127" spans="1:4" ht="16.5" customHeight="1" x14ac:dyDescent="0.25">
      <c r="A127" s="69"/>
      <c r="B127" s="80"/>
      <c r="C127" s="21"/>
      <c r="D127" s="89"/>
    </row>
    <row r="128" spans="1:4" ht="17.25" customHeight="1" x14ac:dyDescent="0.25">
      <c r="A128" s="72" t="s">
        <v>80</v>
      </c>
      <c r="B128" s="80"/>
      <c r="C128" s="21"/>
      <c r="D128" s="89"/>
    </row>
    <row r="129" spans="1:4" ht="17.25" customHeight="1" x14ac:dyDescent="0.25">
      <c r="A129" s="56" t="s">
        <v>138</v>
      </c>
      <c r="B129" s="93">
        <v>1</v>
      </c>
      <c r="C129" s="16">
        <v>1</v>
      </c>
      <c r="D129" s="94">
        <f t="shared" si="2"/>
        <v>1</v>
      </c>
    </row>
    <row r="130" spans="1:4" ht="13.5" customHeight="1" x14ac:dyDescent="0.25">
      <c r="A130" s="56"/>
      <c r="B130" s="80"/>
      <c r="C130" s="21"/>
      <c r="D130" s="89"/>
    </row>
    <row r="131" spans="1:4" ht="22.5" customHeight="1" x14ac:dyDescent="0.25">
      <c r="A131" s="72" t="s">
        <v>81</v>
      </c>
      <c r="B131" s="80"/>
      <c r="C131" s="21"/>
      <c r="D131" s="89"/>
    </row>
    <row r="132" spans="1:4" ht="18.75" customHeight="1" x14ac:dyDescent="0.25">
      <c r="A132" s="58" t="s">
        <v>82</v>
      </c>
      <c r="B132" s="84"/>
      <c r="C132" s="50"/>
      <c r="D132" s="89"/>
    </row>
    <row r="133" spans="1:4" ht="30.75" customHeight="1" x14ac:dyDescent="0.25">
      <c r="A133" s="58" t="s">
        <v>147</v>
      </c>
      <c r="B133" s="77"/>
      <c r="C133" s="15"/>
      <c r="D133" s="89"/>
    </row>
    <row r="134" spans="1:4" ht="18" customHeight="1" x14ac:dyDescent="0.25">
      <c r="A134" s="58" t="s">
        <v>83</v>
      </c>
      <c r="B134" s="77"/>
      <c r="C134" s="15"/>
      <c r="D134" s="89"/>
    </row>
    <row r="135" spans="1:4" ht="18.75" customHeight="1" x14ac:dyDescent="0.25">
      <c r="A135" s="56" t="s">
        <v>139</v>
      </c>
      <c r="B135" s="93">
        <v>1</v>
      </c>
      <c r="C135" s="16">
        <v>1</v>
      </c>
      <c r="D135" s="94">
        <f t="shared" si="2"/>
        <v>1</v>
      </c>
    </row>
    <row r="136" spans="1:4" ht="12" customHeight="1" x14ac:dyDescent="0.25">
      <c r="A136" s="59"/>
      <c r="B136" s="77"/>
      <c r="C136" s="15"/>
      <c r="D136" s="89"/>
    </row>
    <row r="137" spans="1:4" ht="24" customHeight="1" x14ac:dyDescent="0.25">
      <c r="A137" s="72" t="s">
        <v>84</v>
      </c>
      <c r="B137" s="77"/>
      <c r="C137" s="15"/>
      <c r="D137" s="89"/>
    </row>
    <row r="138" spans="1:4" ht="17.25" customHeight="1" x14ac:dyDescent="0.25">
      <c r="A138" s="58" t="s">
        <v>140</v>
      </c>
      <c r="B138" s="77"/>
      <c r="C138" s="15"/>
      <c r="D138" s="89"/>
    </row>
    <row r="139" spans="1:4" ht="17.25" customHeight="1" x14ac:dyDescent="0.25">
      <c r="A139" s="58" t="s">
        <v>85</v>
      </c>
      <c r="B139" s="77"/>
      <c r="C139" s="15"/>
      <c r="D139" s="89"/>
    </row>
    <row r="140" spans="1:4" ht="17.25" customHeight="1" x14ac:dyDescent="0.25">
      <c r="A140" s="58" t="s">
        <v>148</v>
      </c>
      <c r="B140" s="77"/>
      <c r="C140" s="15"/>
      <c r="D140" s="89"/>
    </row>
    <row r="141" spans="1:4" ht="17.25" customHeight="1" x14ac:dyDescent="0.25">
      <c r="A141" s="58" t="s">
        <v>86</v>
      </c>
      <c r="B141" s="77"/>
      <c r="C141" s="15"/>
      <c r="D141" s="89"/>
    </row>
    <row r="142" spans="1:4" ht="17.25" customHeight="1" x14ac:dyDescent="0.25">
      <c r="A142" s="58" t="s">
        <v>87</v>
      </c>
      <c r="B142" s="77"/>
      <c r="C142" s="15"/>
      <c r="D142" s="89"/>
    </row>
    <row r="143" spans="1:4" ht="17.25" customHeight="1" x14ac:dyDescent="0.25">
      <c r="A143" s="58" t="s">
        <v>88</v>
      </c>
      <c r="B143" s="77"/>
      <c r="C143" s="15"/>
      <c r="D143" s="89"/>
    </row>
    <row r="144" spans="1:4" ht="17.25" customHeight="1" x14ac:dyDescent="0.25">
      <c r="A144" s="58" t="s">
        <v>89</v>
      </c>
      <c r="B144" s="77"/>
      <c r="C144" s="15"/>
      <c r="D144" s="89"/>
    </row>
    <row r="145" spans="1:4" ht="28.5" customHeight="1" x14ac:dyDescent="0.25">
      <c r="A145" s="58" t="s">
        <v>90</v>
      </c>
      <c r="B145" s="77"/>
      <c r="C145" s="15"/>
      <c r="D145" s="89"/>
    </row>
    <row r="146" spans="1:4" ht="15.75" customHeight="1" x14ac:dyDescent="0.25">
      <c r="A146" s="65" t="s">
        <v>91</v>
      </c>
      <c r="B146" s="77"/>
      <c r="C146" s="15"/>
      <c r="D146" s="89"/>
    </row>
    <row r="147" spans="1:4" ht="15.75" customHeight="1" x14ac:dyDescent="0.25">
      <c r="A147" s="58" t="s">
        <v>92</v>
      </c>
      <c r="B147" s="77"/>
      <c r="C147" s="15"/>
      <c r="D147" s="89"/>
    </row>
    <row r="148" spans="1:4" ht="15.75" customHeight="1" x14ac:dyDescent="0.25">
      <c r="A148" s="56" t="s">
        <v>93</v>
      </c>
      <c r="B148" s="93">
        <v>1</v>
      </c>
      <c r="C148" s="16">
        <v>1</v>
      </c>
      <c r="D148" s="94">
        <f t="shared" si="2"/>
        <v>1</v>
      </c>
    </row>
    <row r="149" spans="1:4" ht="12" customHeight="1" x14ac:dyDescent="0.25">
      <c r="A149" s="56"/>
      <c r="B149" s="78"/>
      <c r="C149" s="19"/>
      <c r="D149" s="89"/>
    </row>
    <row r="150" spans="1:4" ht="17.25" customHeight="1" x14ac:dyDescent="0.25">
      <c r="A150" s="72" t="s">
        <v>94</v>
      </c>
      <c r="B150" s="80"/>
      <c r="C150" s="21"/>
      <c r="D150" s="89"/>
    </row>
    <row r="151" spans="1:4" ht="17.25" customHeight="1" x14ac:dyDescent="0.25">
      <c r="A151" s="58" t="s">
        <v>95</v>
      </c>
      <c r="B151" s="80"/>
      <c r="C151" s="21"/>
      <c r="D151" s="89"/>
    </row>
    <row r="152" spans="1:4" ht="17.25" customHeight="1" x14ac:dyDescent="0.25">
      <c r="A152" s="58" t="s">
        <v>96</v>
      </c>
      <c r="B152" s="80"/>
      <c r="C152" s="21"/>
      <c r="D152" s="89"/>
    </row>
    <row r="153" spans="1:4" ht="17.25" customHeight="1" x14ac:dyDescent="0.25">
      <c r="A153" s="58" t="s">
        <v>7</v>
      </c>
      <c r="B153" s="80"/>
      <c r="C153" s="21"/>
      <c r="D153" s="89"/>
    </row>
    <row r="154" spans="1:4" ht="17.25" customHeight="1" x14ac:dyDescent="0.25">
      <c r="A154" s="58" t="s">
        <v>97</v>
      </c>
      <c r="B154" s="80"/>
      <c r="C154" s="21"/>
      <c r="D154" s="89"/>
    </row>
    <row r="155" spans="1:4" ht="10.5" customHeight="1" x14ac:dyDescent="0.25">
      <c r="A155" s="57"/>
      <c r="B155" s="80"/>
      <c r="C155" s="21"/>
      <c r="D155" s="89"/>
    </row>
    <row r="156" spans="1:4" ht="17.25" customHeight="1" x14ac:dyDescent="0.25">
      <c r="A156" s="58" t="s">
        <v>98</v>
      </c>
      <c r="B156" s="80"/>
      <c r="C156" s="21"/>
      <c r="D156" s="89"/>
    </row>
    <row r="157" spans="1:4" ht="17.25" customHeight="1" thickBot="1" x14ac:dyDescent="0.3">
      <c r="A157" s="73" t="s">
        <v>99</v>
      </c>
      <c r="B157" s="85">
        <v>1</v>
      </c>
      <c r="C157" s="74">
        <v>1</v>
      </c>
      <c r="D157" s="92">
        <f t="shared" si="2"/>
        <v>1</v>
      </c>
    </row>
    <row r="158" spans="1:4" ht="12" customHeight="1" x14ac:dyDescent="0.25">
      <c r="A158" s="45"/>
      <c r="B158" s="7"/>
      <c r="C158" s="44"/>
      <c r="D158" s="46"/>
    </row>
    <row r="159" spans="1:4" ht="18.75" customHeight="1" x14ac:dyDescent="0.25">
      <c r="A159" s="52" t="s">
        <v>141</v>
      </c>
      <c r="B159" s="12"/>
      <c r="C159" s="41"/>
      <c r="D159" s="98">
        <f>SUM(D11:D157)</f>
        <v>19</v>
      </c>
    </row>
    <row r="160" spans="1:4" ht="20.25" customHeight="1" x14ac:dyDescent="0.25">
      <c r="A160" s="52" t="s">
        <v>117</v>
      </c>
      <c r="D160" s="99">
        <f>D159*20/100</f>
        <v>3.8</v>
      </c>
    </row>
    <row r="161" spans="1:4" ht="21" customHeight="1" x14ac:dyDescent="0.25">
      <c r="A161" s="52" t="s">
        <v>151</v>
      </c>
      <c r="D161" s="99">
        <f>D160+D159</f>
        <v>22.8</v>
      </c>
    </row>
    <row r="162" spans="1:4" ht="44.25" customHeight="1" x14ac:dyDescent="0.25">
      <c r="A162" s="2"/>
    </row>
    <row r="163" spans="1:4" x14ac:dyDescent="0.25">
      <c r="A163" s="2"/>
    </row>
    <row r="164" spans="1:4" x14ac:dyDescent="0.25">
      <c r="A164" s="2"/>
    </row>
    <row r="165" spans="1:4" x14ac:dyDescent="0.25">
      <c r="A165" s="4"/>
    </row>
    <row r="166" spans="1:4" x14ac:dyDescent="0.25">
      <c r="A166" s="1"/>
    </row>
    <row r="167" spans="1:4" x14ac:dyDescent="0.25">
      <c r="A167" s="5"/>
    </row>
    <row r="168" spans="1:4" x14ac:dyDescent="0.25">
      <c r="A168" s="35"/>
    </row>
    <row r="169" spans="1:4" x14ac:dyDescent="0.25">
      <c r="A169" s="5"/>
    </row>
    <row r="170" spans="1:4" x14ac:dyDescent="0.25">
      <c r="A170" s="5"/>
    </row>
    <row r="171" spans="1:4" x14ac:dyDescent="0.25">
      <c r="A171" s="36"/>
    </row>
    <row r="172" spans="1:4" x14ac:dyDescent="0.25">
      <c r="A172" s="37"/>
    </row>
    <row r="173" spans="1:4" x14ac:dyDescent="0.25">
      <c r="A173" s="38"/>
    </row>
    <row r="175" spans="1:4" x14ac:dyDescent="0.25">
      <c r="A175" s="39"/>
    </row>
    <row r="176" spans="1:4" x14ac:dyDescent="0.25">
      <c r="A176" s="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5" workbookViewId="0">
      <selection activeCell="C31" sqref="C31"/>
    </sheetView>
  </sheetViews>
  <sheetFormatPr baseColWidth="10" defaultRowHeight="15" x14ac:dyDescent="0.25"/>
  <cols>
    <col min="1" max="1" width="52.28515625" customWidth="1"/>
    <col min="2" max="2" width="10.140625" customWidth="1"/>
    <col min="3" max="3" width="10" customWidth="1"/>
    <col min="4" max="4" width="13.85546875" customWidth="1"/>
  </cols>
  <sheetData>
    <row r="1" spans="1:4" ht="135.75" customHeight="1" x14ac:dyDescent="0.25"/>
    <row r="2" spans="1:4" ht="20.25" x14ac:dyDescent="0.25">
      <c r="A2" s="13" t="s">
        <v>115</v>
      </c>
    </row>
    <row r="3" spans="1:4" ht="20.25" x14ac:dyDescent="0.25">
      <c r="A3" s="13" t="s">
        <v>113</v>
      </c>
    </row>
    <row r="4" spans="1:4" ht="15.75" thickBot="1" x14ac:dyDescent="0.3">
      <c r="A4" s="10"/>
    </row>
    <row r="5" spans="1:4" ht="15.75" thickBot="1" x14ac:dyDescent="0.3">
      <c r="A5" s="120" t="s">
        <v>0</v>
      </c>
      <c r="B5" s="122" t="s">
        <v>149</v>
      </c>
      <c r="C5" s="121" t="s">
        <v>150</v>
      </c>
      <c r="D5" s="122" t="s">
        <v>100</v>
      </c>
    </row>
    <row r="6" spans="1:4" ht="9" customHeight="1" x14ac:dyDescent="0.25">
      <c r="A6" s="127"/>
      <c r="B6" s="128"/>
      <c r="C6" s="11"/>
      <c r="D6" s="128"/>
    </row>
    <row r="7" spans="1:4" ht="30.75" customHeight="1" x14ac:dyDescent="0.25">
      <c r="A7" s="114" t="s">
        <v>114</v>
      </c>
      <c r="B7" s="77"/>
      <c r="C7" s="15"/>
      <c r="D7" s="88"/>
    </row>
    <row r="8" spans="1:4" ht="27.75" customHeight="1" x14ac:dyDescent="0.25">
      <c r="A8" s="114" t="s">
        <v>101</v>
      </c>
      <c r="B8" s="77"/>
      <c r="C8" s="15"/>
      <c r="D8" s="88"/>
    </row>
    <row r="9" spans="1:4" ht="12.75" customHeight="1" x14ac:dyDescent="0.25">
      <c r="A9" s="114" t="s">
        <v>102</v>
      </c>
      <c r="B9" s="77"/>
      <c r="C9" s="15"/>
      <c r="D9" s="88"/>
    </row>
    <row r="10" spans="1:4" ht="12.75" customHeight="1" x14ac:dyDescent="0.25">
      <c r="A10" s="114"/>
      <c r="B10" s="77"/>
      <c r="C10" s="15"/>
      <c r="D10" s="88"/>
    </row>
    <row r="11" spans="1:4" ht="31.5" customHeight="1" x14ac:dyDescent="0.25">
      <c r="A11" s="115" t="s">
        <v>103</v>
      </c>
      <c r="B11" s="77"/>
      <c r="C11" s="15"/>
      <c r="D11" s="88"/>
    </row>
    <row r="12" spans="1:4" ht="17.25" customHeight="1" x14ac:dyDescent="0.25">
      <c r="A12" s="116" t="s">
        <v>104</v>
      </c>
      <c r="B12" s="78">
        <v>1</v>
      </c>
      <c r="C12" s="19">
        <v>1</v>
      </c>
      <c r="D12" s="89">
        <f>B12*C12</f>
        <v>1</v>
      </c>
    </row>
    <row r="13" spans="1:4" ht="10.5" customHeight="1" x14ac:dyDescent="0.25">
      <c r="A13" s="117"/>
      <c r="B13" s="76"/>
      <c r="C13" s="17"/>
      <c r="D13" s="123"/>
    </row>
    <row r="14" spans="1:4" ht="33" customHeight="1" x14ac:dyDescent="0.25">
      <c r="A14" s="115" t="s">
        <v>105</v>
      </c>
      <c r="B14" s="106"/>
      <c r="C14" s="18"/>
      <c r="D14" s="124"/>
    </row>
    <row r="15" spans="1:4" ht="26.25" customHeight="1" x14ac:dyDescent="0.25">
      <c r="A15" s="116" t="s">
        <v>106</v>
      </c>
      <c r="B15" s="78">
        <v>120</v>
      </c>
      <c r="C15" s="19">
        <v>1</v>
      </c>
      <c r="D15" s="89">
        <f>B15*C15</f>
        <v>120</v>
      </c>
    </row>
    <row r="16" spans="1:4" ht="35.25" customHeight="1" x14ac:dyDescent="0.25">
      <c r="A16" s="101" t="s">
        <v>107</v>
      </c>
      <c r="B16" s="78">
        <v>1</v>
      </c>
      <c r="C16" s="19">
        <v>1</v>
      </c>
      <c r="D16" s="89">
        <f t="shared" ref="D16:D18" si="0">B16*C16</f>
        <v>1</v>
      </c>
    </row>
    <row r="17" spans="1:4" ht="12.75" customHeight="1" x14ac:dyDescent="0.25">
      <c r="A17" s="116" t="s">
        <v>108</v>
      </c>
      <c r="B17" s="78">
        <v>1</v>
      </c>
      <c r="C17" s="19">
        <v>1</v>
      </c>
      <c r="D17" s="89">
        <f t="shared" si="0"/>
        <v>1</v>
      </c>
    </row>
    <row r="18" spans="1:4" ht="15" customHeight="1" x14ac:dyDescent="0.25">
      <c r="A18" s="116" t="s">
        <v>109</v>
      </c>
      <c r="B18" s="78">
        <v>4</v>
      </c>
      <c r="C18" s="19">
        <v>1</v>
      </c>
      <c r="D18" s="89">
        <f t="shared" si="0"/>
        <v>4</v>
      </c>
    </row>
    <row r="19" spans="1:4" ht="8.25" customHeight="1" x14ac:dyDescent="0.25">
      <c r="A19" s="117"/>
      <c r="B19" s="126"/>
      <c r="C19" s="20"/>
      <c r="D19" s="123"/>
    </row>
    <row r="20" spans="1:4" ht="20.25" customHeight="1" x14ac:dyDescent="0.25">
      <c r="A20" s="115" t="s">
        <v>110</v>
      </c>
      <c r="B20" s="77"/>
      <c r="C20" s="15"/>
      <c r="D20" s="124"/>
    </row>
    <row r="21" spans="1:4" ht="57.75" customHeight="1" x14ac:dyDescent="0.25">
      <c r="A21" s="116" t="s">
        <v>164</v>
      </c>
      <c r="B21" s="78">
        <v>4</v>
      </c>
      <c r="C21" s="19">
        <v>1</v>
      </c>
      <c r="D21" s="89">
        <f>B21*C21</f>
        <v>4</v>
      </c>
    </row>
    <row r="22" spans="1:4" ht="44.25" customHeight="1" x14ac:dyDescent="0.25">
      <c r="A22" s="116" t="s">
        <v>166</v>
      </c>
      <c r="B22" s="78">
        <v>1</v>
      </c>
      <c r="C22" s="19">
        <v>1</v>
      </c>
      <c r="D22" s="89">
        <f t="shared" ref="D22:D23" si="1">B22*C22</f>
        <v>1</v>
      </c>
    </row>
    <row r="23" spans="1:4" ht="67.5" customHeight="1" x14ac:dyDescent="0.25">
      <c r="A23" s="116" t="s">
        <v>165</v>
      </c>
      <c r="B23" s="78">
        <v>2</v>
      </c>
      <c r="C23" s="19">
        <v>1</v>
      </c>
      <c r="D23" s="89">
        <f t="shared" si="1"/>
        <v>2</v>
      </c>
    </row>
    <row r="24" spans="1:4" ht="39" customHeight="1" x14ac:dyDescent="0.25">
      <c r="A24" s="116" t="s">
        <v>167</v>
      </c>
      <c r="B24" s="78">
        <v>2</v>
      </c>
      <c r="C24" s="19">
        <v>1</v>
      </c>
      <c r="D24" s="89">
        <f t="shared" ref="D24" si="2">B24*C24</f>
        <v>2</v>
      </c>
    </row>
    <row r="25" spans="1:4" x14ac:dyDescent="0.25">
      <c r="A25" s="118"/>
      <c r="B25" s="106"/>
      <c r="C25" s="18"/>
      <c r="D25" s="124"/>
    </row>
    <row r="26" spans="1:4" x14ac:dyDescent="0.25">
      <c r="A26" s="115" t="s">
        <v>111</v>
      </c>
      <c r="B26" s="77"/>
      <c r="C26" s="15"/>
      <c r="D26" s="125"/>
    </row>
    <row r="27" spans="1:4" ht="22.5" customHeight="1" thickBot="1" x14ac:dyDescent="0.3">
      <c r="A27" s="119" t="s">
        <v>112</v>
      </c>
      <c r="B27" s="85">
        <v>1</v>
      </c>
      <c r="C27" s="74">
        <v>1</v>
      </c>
      <c r="D27" s="92">
        <f>B27*C27</f>
        <v>1</v>
      </c>
    </row>
    <row r="28" spans="1:4" x14ac:dyDescent="0.25">
      <c r="A28" s="3"/>
      <c r="B28" s="14"/>
      <c r="C28" s="22"/>
      <c r="D28" s="22"/>
    </row>
    <row r="29" spans="1:4" x14ac:dyDescent="0.25">
      <c r="A29" s="2"/>
      <c r="B29" s="14"/>
      <c r="C29" s="22"/>
      <c r="D29" s="22"/>
    </row>
    <row r="30" spans="1:4" ht="15.75" x14ac:dyDescent="0.25">
      <c r="A30" s="110"/>
      <c r="B30" s="111"/>
      <c r="C30" s="112" t="s">
        <v>116</v>
      </c>
      <c r="D30" s="25">
        <f>SUM(D12:D27)</f>
        <v>137</v>
      </c>
    </row>
    <row r="31" spans="1:4" ht="15.75" x14ac:dyDescent="0.25">
      <c r="A31" s="113"/>
      <c r="B31" s="111"/>
      <c r="C31" s="109" t="s">
        <v>117</v>
      </c>
      <c r="D31" s="130">
        <f>D30*20/100</f>
        <v>27.4</v>
      </c>
    </row>
    <row r="32" spans="1:4" ht="15.75" x14ac:dyDescent="0.25">
      <c r="A32" s="113"/>
      <c r="B32" s="111"/>
      <c r="C32" s="24" t="s">
        <v>168</v>
      </c>
      <c r="D32" s="130">
        <f>D30+D31</f>
        <v>164.4</v>
      </c>
    </row>
    <row r="33" spans="1:4" x14ac:dyDescent="0.25">
      <c r="A33" s="4"/>
      <c r="B33" s="14"/>
      <c r="C33" s="22"/>
      <c r="D33" s="22"/>
    </row>
    <row r="34" spans="1:4" x14ac:dyDescent="0.25">
      <c r="A34" s="1"/>
      <c r="C34" s="23"/>
      <c r="D34" s="23"/>
    </row>
    <row r="35" spans="1:4" x14ac:dyDescent="0.25">
      <c r="C35" s="23"/>
      <c r="D35" s="23"/>
    </row>
    <row r="36" spans="1:4" x14ac:dyDescent="0.25">
      <c r="C36" s="23"/>
      <c r="D36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33"/>
  <sheetViews>
    <sheetView topLeftCell="A15" workbookViewId="0">
      <selection activeCell="C32" sqref="C32"/>
    </sheetView>
  </sheetViews>
  <sheetFormatPr baseColWidth="10" defaultRowHeight="15" x14ac:dyDescent="0.25"/>
  <cols>
    <col min="1" max="1" width="62.28515625" customWidth="1"/>
    <col min="2" max="2" width="6.28515625" customWidth="1"/>
    <col min="3" max="3" width="12.7109375" customWidth="1"/>
    <col min="4" max="4" width="13" customWidth="1"/>
  </cols>
  <sheetData>
    <row r="11" spans="1:4" ht="23.25" x14ac:dyDescent="0.25">
      <c r="A11" s="6" t="s">
        <v>115</v>
      </c>
    </row>
    <row r="12" spans="1:4" ht="15.75" thickBot="1" x14ac:dyDescent="0.3">
      <c r="A12" s="10"/>
    </row>
    <row r="13" spans="1:4" ht="15.75" thickBot="1" x14ac:dyDescent="0.3">
      <c r="A13" s="103" t="s">
        <v>0</v>
      </c>
      <c r="B13" s="104" t="s">
        <v>149</v>
      </c>
      <c r="C13" s="105" t="s">
        <v>150</v>
      </c>
      <c r="D13" s="104" t="s">
        <v>100</v>
      </c>
    </row>
    <row r="14" spans="1:4" ht="73.5" customHeight="1" x14ac:dyDescent="0.25">
      <c r="A14" s="55" t="s">
        <v>154</v>
      </c>
      <c r="B14" s="77"/>
      <c r="C14" s="15"/>
      <c r="D14" s="88"/>
    </row>
    <row r="15" spans="1:4" ht="30" customHeight="1" x14ac:dyDescent="0.25">
      <c r="A15" s="101" t="s">
        <v>160</v>
      </c>
      <c r="B15" s="77"/>
      <c r="C15" s="15"/>
      <c r="D15" s="88"/>
    </row>
    <row r="16" spans="1:4" ht="21.75" customHeight="1" x14ac:dyDescent="0.25">
      <c r="A16" s="101" t="s">
        <v>155</v>
      </c>
      <c r="B16" s="77"/>
      <c r="C16" s="15"/>
      <c r="D16" s="88"/>
    </row>
    <row r="17" spans="1:4" ht="18.75" customHeight="1" x14ac:dyDescent="0.25">
      <c r="A17" s="101" t="s">
        <v>156</v>
      </c>
      <c r="B17" s="77"/>
      <c r="C17" s="15"/>
      <c r="D17" s="88"/>
    </row>
    <row r="18" spans="1:4" ht="9.75" customHeight="1" x14ac:dyDescent="0.25">
      <c r="A18" s="101"/>
      <c r="B18" s="77"/>
      <c r="C18" s="15"/>
      <c r="D18" s="88"/>
    </row>
    <row r="19" spans="1:4" ht="18.75" customHeight="1" x14ac:dyDescent="0.25">
      <c r="A19" s="72" t="s">
        <v>118</v>
      </c>
      <c r="B19" s="77"/>
      <c r="C19" s="15"/>
      <c r="D19" s="88"/>
    </row>
    <row r="20" spans="1:4" ht="29.25" customHeight="1" x14ac:dyDescent="0.25">
      <c r="A20" s="56" t="s">
        <v>157</v>
      </c>
      <c r="B20" s="78">
        <v>1</v>
      </c>
      <c r="C20" s="19">
        <v>1</v>
      </c>
      <c r="D20" s="89">
        <f>B20*C20</f>
        <v>1</v>
      </c>
    </row>
    <row r="21" spans="1:4" ht="12" customHeight="1" x14ac:dyDescent="0.25">
      <c r="A21" s="69"/>
      <c r="B21" s="77"/>
      <c r="C21" s="15"/>
      <c r="D21" s="89"/>
    </row>
    <row r="22" spans="1:4" x14ac:dyDescent="0.25">
      <c r="A22" s="72" t="s">
        <v>119</v>
      </c>
      <c r="B22" s="77"/>
      <c r="C22" s="15"/>
      <c r="D22" s="89"/>
    </row>
    <row r="23" spans="1:4" ht="36" customHeight="1" x14ac:dyDescent="0.25">
      <c r="A23" s="56" t="s">
        <v>158</v>
      </c>
      <c r="B23" s="78">
        <v>2</v>
      </c>
      <c r="C23" s="19">
        <v>1</v>
      </c>
      <c r="D23" s="89">
        <f t="shared" ref="D23:D29" si="0">B23*C23</f>
        <v>2</v>
      </c>
    </row>
    <row r="24" spans="1:4" ht="38.25" customHeight="1" x14ac:dyDescent="0.25">
      <c r="A24" s="56" t="s">
        <v>161</v>
      </c>
      <c r="B24" s="78">
        <v>2</v>
      </c>
      <c r="C24" s="19">
        <v>1</v>
      </c>
      <c r="D24" s="89">
        <f t="shared" si="0"/>
        <v>2</v>
      </c>
    </row>
    <row r="25" spans="1:4" x14ac:dyDescent="0.25">
      <c r="A25" s="58" t="s">
        <v>162</v>
      </c>
      <c r="B25" s="78">
        <v>2</v>
      </c>
      <c r="C25" s="19">
        <v>1</v>
      </c>
      <c r="D25" s="89">
        <f t="shared" si="0"/>
        <v>2</v>
      </c>
    </row>
    <row r="26" spans="1:4" x14ac:dyDescent="0.25">
      <c r="A26" s="57"/>
      <c r="B26" s="106"/>
      <c r="C26" s="18"/>
      <c r="D26" s="89"/>
    </row>
    <row r="27" spans="1:4" x14ac:dyDescent="0.25">
      <c r="A27" s="59" t="s">
        <v>120</v>
      </c>
      <c r="B27" s="107"/>
      <c r="C27" s="26"/>
      <c r="D27" s="89"/>
    </row>
    <row r="28" spans="1:4" x14ac:dyDescent="0.25">
      <c r="A28" s="69"/>
      <c r="B28" s="107"/>
      <c r="C28" s="26"/>
      <c r="D28" s="89"/>
    </row>
    <row r="29" spans="1:4" ht="39" customHeight="1" thickBot="1" x14ac:dyDescent="0.3">
      <c r="A29" s="102" t="s">
        <v>159</v>
      </c>
      <c r="B29" s="85">
        <v>1</v>
      </c>
      <c r="C29" s="74">
        <v>1</v>
      </c>
      <c r="D29" s="92">
        <f t="shared" si="0"/>
        <v>1</v>
      </c>
    </row>
    <row r="30" spans="1:4" ht="15" customHeight="1" x14ac:dyDescent="0.25">
      <c r="A30" s="9"/>
      <c r="B30" s="40"/>
      <c r="C30" s="43"/>
      <c r="D30" s="43"/>
    </row>
    <row r="31" spans="1:4" ht="30" customHeight="1" x14ac:dyDescent="0.25">
      <c r="A31" s="100" t="s">
        <v>163</v>
      </c>
      <c r="B31" s="8"/>
      <c r="C31" s="42"/>
      <c r="D31" s="27">
        <f>SUM(D19:D29)</f>
        <v>8</v>
      </c>
    </row>
    <row r="32" spans="1:4" ht="15.75" x14ac:dyDescent="0.25">
      <c r="A32" s="100" t="s">
        <v>117</v>
      </c>
      <c r="B32" s="8"/>
      <c r="C32" s="42"/>
      <c r="D32" s="27">
        <f>D31*20/100</f>
        <v>1.6</v>
      </c>
    </row>
    <row r="33" spans="1:4" ht="15.75" x14ac:dyDescent="0.25">
      <c r="A33" s="100" t="s">
        <v>151</v>
      </c>
      <c r="B33" s="8"/>
      <c r="C33" s="42"/>
      <c r="D33" s="27">
        <f>D31+D32</f>
        <v>9.6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</vt:lpstr>
      <vt:lpstr>Chaudière</vt:lpstr>
      <vt:lpstr>Chauffage Aerothermes</vt:lpstr>
      <vt:lpstr>ECS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LEROYER</dc:creator>
  <cp:lastModifiedBy>Benjamin LEROYER</cp:lastModifiedBy>
  <cp:lastPrinted>2019-04-10T15:44:24Z</cp:lastPrinted>
  <dcterms:created xsi:type="dcterms:W3CDTF">2019-04-10T06:55:52Z</dcterms:created>
  <dcterms:modified xsi:type="dcterms:W3CDTF">2019-06-06T09:15:25Z</dcterms:modified>
</cp:coreProperties>
</file>